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820" windowHeight="8070"/>
  </bookViews>
  <sheets>
    <sheet name="Итог Мечел" sheetId="1" r:id="rId1"/>
  </sheets>
  <definedNames>
    <definedName name="_xlnm.Print_Titles" localSheetId="0">'Итог Мечел'!$1:$3</definedName>
  </definedNames>
  <calcPr calcId="145621"/>
</workbook>
</file>

<file path=xl/calcChain.xml><?xml version="1.0" encoding="utf-8"?>
<calcChain xmlns="http://schemas.openxmlformats.org/spreadsheetml/2006/main">
  <c r="F85" i="1" l="1"/>
  <c r="G85" i="1"/>
  <c r="E85" i="1"/>
  <c r="G89" i="1"/>
  <c r="F89" i="1"/>
  <c r="E89" i="1"/>
  <c r="G78" i="1"/>
  <c r="F78" i="1"/>
  <c r="E78" i="1"/>
  <c r="G64" i="1"/>
  <c r="F64" i="1"/>
  <c r="E64" i="1"/>
  <c r="G54" i="1"/>
  <c r="F54" i="1"/>
  <c r="E54" i="1"/>
  <c r="G50" i="1"/>
  <c r="F50" i="1"/>
  <c r="E50" i="1"/>
  <c r="G47" i="1"/>
  <c r="F47" i="1"/>
  <c r="E47" i="1"/>
  <c r="G43" i="1"/>
  <c r="F43" i="1"/>
  <c r="E43" i="1"/>
  <c r="G37" i="1"/>
  <c r="F37" i="1"/>
  <c r="E37" i="1"/>
  <c r="G33" i="1"/>
  <c r="F33" i="1"/>
  <c r="E33" i="1"/>
  <c r="G27" i="1"/>
  <c r="F27" i="1"/>
  <c r="E27" i="1"/>
  <c r="G22" i="1"/>
  <c r="F22" i="1"/>
  <c r="E22" i="1"/>
  <c r="G19" i="1"/>
  <c r="F19" i="1"/>
  <c r="E19" i="1"/>
  <c r="G16" i="1"/>
  <c r="F16" i="1"/>
  <c r="E16" i="1"/>
  <c r="G13" i="1"/>
  <c r="F13" i="1"/>
  <c r="E13" i="1"/>
  <c r="G9" i="1"/>
  <c r="F9" i="1"/>
  <c r="E9" i="1"/>
  <c r="G5" i="1"/>
  <c r="F5" i="1"/>
  <c r="E5" i="1"/>
</calcChain>
</file>

<file path=xl/sharedStrings.xml><?xml version="1.0" encoding="utf-8"?>
<sst xmlns="http://schemas.openxmlformats.org/spreadsheetml/2006/main" count="365" uniqueCount="139">
  <si>
    <t xml:space="preserve">Информация по задолженности перед ОАО "Кузбассэнергосбыт" проблемных потребителей сферы ЖКХ 
по состоянию на 01.10.2016 </t>
  </si>
  <si>
    <t>Наименование предприятия</t>
  </si>
  <si>
    <t>Регион, 
населенный пункт местонахождения потребителя</t>
  </si>
  <si>
    <t>Должность</t>
  </si>
  <si>
    <t>ФИО 
руководителя потребителя</t>
  </si>
  <si>
    <t>Общая задолженность
 на 01.10.16</t>
  </si>
  <si>
    <t xml:space="preserve">В том числе текущая задолженность </t>
  </si>
  <si>
    <t xml:space="preserve">В том числе просроченная задолженность </t>
  </si>
  <si>
    <t>ООО "Водоканал"*</t>
  </si>
  <si>
    <t>Ленинск-Кузнецкий</t>
  </si>
  <si>
    <t>Генеральный директор</t>
  </si>
  <si>
    <t>Семенов Дмитрий Иванович</t>
  </si>
  <si>
    <t>ООО "Водоснабжение"</t>
  </si>
  <si>
    <t>Белово</t>
  </si>
  <si>
    <t>Директор</t>
  </si>
  <si>
    <t>Шатилов Вадим Владимирович</t>
  </si>
  <si>
    <t>МУП "РТХ"*</t>
  </si>
  <si>
    <t>Прокопьевск</t>
  </si>
  <si>
    <t>Конкурсный управляющий</t>
  </si>
  <si>
    <t>Дьяченко Марина Владимировна</t>
  </si>
  <si>
    <t>МП "ССК"</t>
  </si>
  <si>
    <t>Новокузнецк</t>
  </si>
  <si>
    <t>ООО "ГТП"</t>
  </si>
  <si>
    <t>Киселевск</t>
  </si>
  <si>
    <t>Ликвидатор</t>
  </si>
  <si>
    <t>Афанасенко Алексей Евгеньевич</t>
  </si>
  <si>
    <t>АО "ПО Водоканал"*</t>
  </si>
  <si>
    <t>Райлян Юрий Михайлович</t>
  </si>
  <si>
    <t>ООО "Теплоэнергетик"</t>
  </si>
  <si>
    <t>Чегошев Алексей Александрович</t>
  </si>
  <si>
    <t>МУП "Энерго-Сервис"*</t>
  </si>
  <si>
    <t>Яшкинский район</t>
  </si>
  <si>
    <t>Потехина Ольга Владимировна</t>
  </si>
  <si>
    <t>МП "ГТХ"*</t>
  </si>
  <si>
    <t>Асадулин Радик Ахляфович</t>
  </si>
  <si>
    <t>ПАО "Тепло"</t>
  </si>
  <si>
    <t>Междуреченск</t>
  </si>
  <si>
    <t>Крамаренко Дмитрий Николаевич</t>
  </si>
  <si>
    <t>МП "ЖИЛФОНД"</t>
  </si>
  <si>
    <t>Боев Михаил Владимирович</t>
  </si>
  <si>
    <t>МУП "ЖКУ Кемеровского района"</t>
  </si>
  <si>
    <t>Кемеровский район</t>
  </si>
  <si>
    <t>Легостаева Лариса Геннадьевна</t>
  </si>
  <si>
    <t>МП "Водоканал"</t>
  </si>
  <si>
    <t>Тайга</t>
  </si>
  <si>
    <t>Бархатов Олег Гаврилович</t>
  </si>
  <si>
    <t>ООО "Анжерский водоканал"*</t>
  </si>
  <si>
    <t>Анжеро-Судженск</t>
  </si>
  <si>
    <t>Мамаев Андрей Викторович</t>
  </si>
  <si>
    <t>ООО "УК "Энерготранс-АГРО"*</t>
  </si>
  <si>
    <t>Юргинский район</t>
  </si>
  <si>
    <t>Чемякин Владимир Николаевич</t>
  </si>
  <si>
    <t>ООО "ВОДОКАНАЛ"</t>
  </si>
  <si>
    <t>Мыски</t>
  </si>
  <si>
    <t>Любезнова Наталья Сергеевна</t>
  </si>
  <si>
    <t>МУП "ПТХ"*</t>
  </si>
  <si>
    <t>Тяжинский район</t>
  </si>
  <si>
    <t>Клевцов Виктор Грикорьевич</t>
  </si>
  <si>
    <t>ОАО "Энергетическая компания"</t>
  </si>
  <si>
    <t>Полысаево</t>
  </si>
  <si>
    <t>Дядин Константин Николаевич</t>
  </si>
  <si>
    <t>МП "Тепло"</t>
  </si>
  <si>
    <t>Волобуев Владимир Геннадьевич</t>
  </si>
  <si>
    <t>ООО"Компания"Энергопромсервис"*</t>
  </si>
  <si>
    <t>Чебулинский район</t>
  </si>
  <si>
    <t>Акилин Александр Анатольевич</t>
  </si>
  <si>
    <t>ОАО "Энергетик"</t>
  </si>
  <si>
    <t>Черешко Максим Николаевич</t>
  </si>
  <si>
    <t>ООО "Теплоснабжение"*</t>
  </si>
  <si>
    <t>МУП ОГО "Водоканал"</t>
  </si>
  <si>
    <t>Осинники</t>
  </si>
  <si>
    <t>Поддубный Юрий Александрович</t>
  </si>
  <si>
    <t>ООО "Тепло"*</t>
  </si>
  <si>
    <t>Катина Ольга Владимировна</t>
  </si>
  <si>
    <t>ООО "КРК-Чебулинский"</t>
  </si>
  <si>
    <t>Струк Евгений Даниилович</t>
  </si>
  <si>
    <t>МУП "Водоканал"*</t>
  </si>
  <si>
    <t>Шамонин Вадим Александрович</t>
  </si>
  <si>
    <t>МКП "ЖКХ"*</t>
  </si>
  <si>
    <t>Топкинский район</t>
  </si>
  <si>
    <t>Евлоев Ахмед Аюпович</t>
  </si>
  <si>
    <t>ООО "Горводоканал"</t>
  </si>
  <si>
    <t>Гурьевский район</t>
  </si>
  <si>
    <t>Шуркин Александр Николаевич</t>
  </si>
  <si>
    <t>ООО "НОВЫЙ ГОРОД"</t>
  </si>
  <si>
    <t>Курмачева Ольга Николаевна</t>
  </si>
  <si>
    <t>ОАО "Теплосервис"</t>
  </si>
  <si>
    <t>Басалаев Иван Валерьевич</t>
  </si>
  <si>
    <t>ООО "Тепловик"*</t>
  </si>
  <si>
    <t>Яйский район</t>
  </si>
  <si>
    <t>Чеботарев Владимир Леонидович</t>
  </si>
  <si>
    <t>ООО "УК "ЖКУ-Калтан"</t>
  </si>
  <si>
    <t>Калтан</t>
  </si>
  <si>
    <t>Васильев Сергей Геннадьевич</t>
  </si>
  <si>
    <t>ООО "КТСП"</t>
  </si>
  <si>
    <t>Шигапов Зиннур Зиятдинович</t>
  </si>
  <si>
    <t>ООО "УК "УПРАВДОМ"</t>
  </si>
  <si>
    <t>Гончаренко Людмила Федоровна</t>
  </si>
  <si>
    <t>ООО "ДОМ"</t>
  </si>
  <si>
    <t>Топки</t>
  </si>
  <si>
    <t>Руководитель</t>
  </si>
  <si>
    <t>Борисюк Денис Александрович</t>
  </si>
  <si>
    <t>ООО "Юрга Водтранс"*</t>
  </si>
  <si>
    <t>Юрга</t>
  </si>
  <si>
    <t>Исполнительный директор</t>
  </si>
  <si>
    <t>Кайдаш Андрей Викторович</t>
  </si>
  <si>
    <t>Титаренко Юлия Александровна</t>
  </si>
  <si>
    <t>ООО "ЯКК"*</t>
  </si>
  <si>
    <t>ООО "ЭнергоКомпания"*</t>
  </si>
  <si>
    <t>Игошин Дмитрий Валерьевич</t>
  </si>
  <si>
    <t>МКП "Полигон ТБО"</t>
  </si>
  <si>
    <t>Председатель ликвидационной комиссии</t>
  </si>
  <si>
    <t>Потехин Василий Михайлович</t>
  </si>
  <si>
    <t>ООО "РСК "Инкомстрой"</t>
  </si>
  <si>
    <t>Бабкин Павел Валерианович</t>
  </si>
  <si>
    <t>ООО "УК "НДСК"</t>
  </si>
  <si>
    <t>Раевская Екатерина Александровна</t>
  </si>
  <si>
    <t>ООО "Км"</t>
  </si>
  <si>
    <t>Токмашев Евгений Тимофеевич</t>
  </si>
  <si>
    <t>ООО "24 КВАРТАЛ"</t>
  </si>
  <si>
    <t>Попов Евгений Иннокентьевич</t>
  </si>
  <si>
    <t>ООО "Водсервис-центр"</t>
  </si>
  <si>
    <t>Неволина Евгения Васильевна</t>
  </si>
  <si>
    <t>ООО "Топкинский водоканал"</t>
  </si>
  <si>
    <t>Шашлова Елена Викторовна</t>
  </si>
  <si>
    <t>ООО "Шанс"*</t>
  </si>
  <si>
    <t>Ленинск-Кузнецкий район</t>
  </si>
  <si>
    <t>Сосновский Владимир Евгеньевич</t>
  </si>
  <si>
    <t>МУП КГО "УКВО"</t>
  </si>
  <si>
    <t>Казачук Вячеслав Владимирович</t>
  </si>
  <si>
    <t>ООО "КОТК"*</t>
  </si>
  <si>
    <t>Охрименко Сергей Михайлович</t>
  </si>
  <si>
    <t>Фокин Олег Леонидович</t>
  </si>
  <si>
    <t>Дяьяченко Марина Владимировна</t>
  </si>
  <si>
    <t>ООО Мысковская теплоснаб.компания</t>
  </si>
  <si>
    <t>* с потребителем заключено соглашение о реструктуризации задолженности</t>
  </si>
  <si>
    <t>МУП "Сервис коммунальных систем"</t>
  </si>
  <si>
    <t xml:space="preserve">Руководитель </t>
  </si>
  <si>
    <t xml:space="preserve">Управляющий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</si>
</sst>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2" fillId="0" borderId="0" xfId="1"/>
    <xf numFmtId="0" fontId="3" fillId="2" borderId="1" xfId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/>
    <xf numFmtId="0" fontId="6" fillId="0" borderId="0" xfId="1" applyFont="1"/>
    <xf numFmtId="0" fontId="2" fillId="0" borderId="0" xfId="1" applyBorder="1"/>
    <xf numFmtId="0" fontId="2" fillId="0" borderId="0" xfId="1" applyAlignment="1">
      <alignment horizontal="center"/>
    </xf>
    <xf numFmtId="0" fontId="4" fillId="2" borderId="1" xfId="0" applyFont="1" applyFill="1" applyBorder="1"/>
    <xf numFmtId="0" fontId="4" fillId="0" borderId="1" xfId="0" applyFont="1" applyFill="1" applyBorder="1"/>
    <xf numFmtId="164" fontId="4" fillId="0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/>
    <xf numFmtId="164" fontId="5" fillId="2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164" fontId="5" fillId="0" borderId="1" xfId="0" applyNumberFormat="1" applyFont="1" applyFill="1" applyBorder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164" fontId="4" fillId="2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4" fillId="2" borderId="0" xfId="0" applyFont="1" applyFill="1" applyBorder="1"/>
    <xf numFmtId="164" fontId="5" fillId="0" borderId="1" xfId="0" applyNumberFormat="1" applyFont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 wrapText="1"/>
    </xf>
    <xf numFmtId="0" fontId="4" fillId="0" borderId="0" xfId="1" applyFont="1" applyAlignment="1"/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J93"/>
  <sheetViews>
    <sheetView tabSelected="1" view="pageBreakPreview" zoomScale="60" zoomScaleNormal="100" workbookViewId="0">
      <pane ySplit="3" topLeftCell="A4" activePane="bottomLeft" state="frozen"/>
      <selection pane="bottomLeft" activeCell="J62" sqref="J62:K62"/>
    </sheetView>
  </sheetViews>
  <sheetFormatPr defaultRowHeight="12.75" outlineLevelRow="1" x14ac:dyDescent="0.2"/>
  <cols>
    <col min="1" max="1" width="40" style="1" customWidth="1"/>
    <col min="2" max="2" width="28.42578125" style="1" customWidth="1"/>
    <col min="3" max="3" width="28.28515625" style="1" customWidth="1"/>
    <col min="4" max="4" width="29.42578125" style="1" customWidth="1"/>
    <col min="5" max="5" width="18.7109375" style="7" customWidth="1"/>
    <col min="6" max="6" width="16.85546875" style="7" customWidth="1"/>
    <col min="7" max="7" width="17.7109375" style="7" customWidth="1"/>
    <col min="8" max="8" width="9.140625" style="1" customWidth="1"/>
    <col min="9" max="16384" width="9.140625" style="1"/>
  </cols>
  <sheetData>
    <row r="1" spans="1:10" ht="28.5" customHeight="1" x14ac:dyDescent="0.2">
      <c r="A1" s="31" t="s">
        <v>0</v>
      </c>
      <c r="B1" s="31"/>
      <c r="C1" s="31"/>
      <c r="D1" s="31"/>
      <c r="E1" s="32"/>
      <c r="F1" s="32"/>
      <c r="G1" s="32"/>
    </row>
    <row r="2" spans="1:10" ht="39.75" customHeight="1" x14ac:dyDescent="0.2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</row>
    <row r="3" spans="1:10" x14ac:dyDescent="0.2">
      <c r="A3" s="2">
        <v>1</v>
      </c>
      <c r="B3" s="2">
        <v>2</v>
      </c>
      <c r="C3" s="2">
        <v>3</v>
      </c>
      <c r="D3" s="2">
        <v>4</v>
      </c>
      <c r="E3" s="3">
        <v>5</v>
      </c>
      <c r="F3" s="3">
        <v>6</v>
      </c>
      <c r="G3" s="3">
        <v>7</v>
      </c>
    </row>
    <row r="4" spans="1:10" x14ac:dyDescent="0.2">
      <c r="A4" s="8" t="s">
        <v>8</v>
      </c>
      <c r="B4" s="9" t="s">
        <v>9</v>
      </c>
      <c r="C4" s="9" t="s">
        <v>10</v>
      </c>
      <c r="D4" s="9" t="s">
        <v>11</v>
      </c>
      <c r="E4" s="10">
        <v>79083.723959999988</v>
      </c>
      <c r="F4" s="10">
        <v>14850.76035</v>
      </c>
      <c r="G4" s="10">
        <v>64232.963609999992</v>
      </c>
      <c r="J4" s="4"/>
    </row>
    <row r="5" spans="1:10" ht="13.5" customHeight="1" x14ac:dyDescent="0.2">
      <c r="A5" s="8" t="s">
        <v>12</v>
      </c>
      <c r="B5" s="9" t="s">
        <v>13</v>
      </c>
      <c r="C5" s="9" t="s">
        <v>14</v>
      </c>
      <c r="D5" s="9" t="s">
        <v>15</v>
      </c>
      <c r="E5" s="10">
        <f>E6+E7</f>
        <v>74382.516229999994</v>
      </c>
      <c r="F5" s="10">
        <f t="shared" ref="F5:G5" si="0">F6+F7</f>
        <v>1159.4557000000002</v>
      </c>
      <c r="G5" s="10">
        <f t="shared" si="0"/>
        <v>73223.060530000002</v>
      </c>
    </row>
    <row r="6" spans="1:10" hidden="1" outlineLevel="1" x14ac:dyDescent="0.2">
      <c r="A6" s="11" t="s">
        <v>12</v>
      </c>
      <c r="B6" s="12" t="s">
        <v>13</v>
      </c>
      <c r="C6" s="12" t="s">
        <v>14</v>
      </c>
      <c r="D6" s="12" t="s">
        <v>15</v>
      </c>
      <c r="E6" s="13">
        <v>218.21634</v>
      </c>
      <c r="F6" s="13">
        <v>57.916339999999998</v>
      </c>
      <c r="G6" s="13">
        <v>160.30000000000001</v>
      </c>
    </row>
    <row r="7" spans="1:10" ht="15" hidden="1" customHeight="1" outlineLevel="1" x14ac:dyDescent="0.2">
      <c r="A7" s="12" t="s">
        <v>12</v>
      </c>
      <c r="B7" s="14" t="s">
        <v>13</v>
      </c>
      <c r="C7" s="14" t="s">
        <v>14</v>
      </c>
      <c r="D7" s="14" t="s">
        <v>15</v>
      </c>
      <c r="E7" s="15">
        <v>74164.299889999995</v>
      </c>
      <c r="F7" s="15">
        <v>1101.5393600000002</v>
      </c>
      <c r="G7" s="15">
        <v>73062.76053</v>
      </c>
    </row>
    <row r="8" spans="1:10" collapsed="1" x14ac:dyDescent="0.2">
      <c r="A8" s="8" t="s">
        <v>16</v>
      </c>
      <c r="B8" s="16" t="s">
        <v>17</v>
      </c>
      <c r="C8" s="16" t="s">
        <v>18</v>
      </c>
      <c r="D8" s="16" t="s">
        <v>19</v>
      </c>
      <c r="E8" s="17">
        <v>57006.956079999996</v>
      </c>
      <c r="F8" s="17">
        <v>0</v>
      </c>
      <c r="G8" s="17">
        <v>57006.956079999996</v>
      </c>
    </row>
    <row r="9" spans="1:10" x14ac:dyDescent="0.2">
      <c r="A9" s="8" t="s">
        <v>20</v>
      </c>
      <c r="B9" s="9" t="s">
        <v>21</v>
      </c>
      <c r="C9" s="9" t="s">
        <v>18</v>
      </c>
      <c r="D9" s="9" t="s">
        <v>132</v>
      </c>
      <c r="E9" s="17">
        <f>(E11+E12+E10)</f>
        <v>54721.47838</v>
      </c>
      <c r="F9" s="17">
        <f t="shared" ref="F9:G9" si="1">(F11+F12+F10)</f>
        <v>11666.167380000001</v>
      </c>
      <c r="G9" s="17">
        <f t="shared" si="1"/>
        <v>43055.310999999994</v>
      </c>
    </row>
    <row r="10" spans="1:10" hidden="1" outlineLevel="1" x14ac:dyDescent="0.2">
      <c r="A10" s="12" t="s">
        <v>20</v>
      </c>
      <c r="B10" s="14" t="s">
        <v>21</v>
      </c>
      <c r="C10" s="14" t="s">
        <v>18</v>
      </c>
      <c r="D10" s="14" t="s">
        <v>132</v>
      </c>
      <c r="E10" s="17">
        <v>10.786959999999999</v>
      </c>
      <c r="F10" s="17">
        <v>10.786959999999999</v>
      </c>
      <c r="G10" s="17">
        <v>0</v>
      </c>
    </row>
    <row r="11" spans="1:10" hidden="1" outlineLevel="1" x14ac:dyDescent="0.2">
      <c r="A11" s="12" t="s">
        <v>20</v>
      </c>
      <c r="B11" s="14" t="s">
        <v>21</v>
      </c>
      <c r="C11" s="14" t="s">
        <v>18</v>
      </c>
      <c r="D11" s="14" t="s">
        <v>132</v>
      </c>
      <c r="E11" s="15">
        <v>25986.995269999999</v>
      </c>
      <c r="F11" s="15">
        <v>6641.4432100000004</v>
      </c>
      <c r="G11" s="15">
        <v>19345.552059999998</v>
      </c>
    </row>
    <row r="12" spans="1:10" hidden="1" outlineLevel="1" x14ac:dyDescent="0.2">
      <c r="A12" s="12" t="s">
        <v>20</v>
      </c>
      <c r="B12" s="14" t="s">
        <v>21</v>
      </c>
      <c r="C12" s="14" t="s">
        <v>18</v>
      </c>
      <c r="D12" s="14" t="s">
        <v>132</v>
      </c>
      <c r="E12" s="15">
        <v>28723.69615</v>
      </c>
      <c r="F12" s="15">
        <v>5013.9372100000001</v>
      </c>
      <c r="G12" s="15">
        <v>23709.758939999996</v>
      </c>
    </row>
    <row r="13" spans="1:10" collapsed="1" x14ac:dyDescent="0.2">
      <c r="A13" s="8" t="s">
        <v>22</v>
      </c>
      <c r="B13" s="9" t="s">
        <v>23</v>
      </c>
      <c r="C13" s="9" t="s">
        <v>24</v>
      </c>
      <c r="D13" s="9" t="s">
        <v>25</v>
      </c>
      <c r="E13" s="17">
        <f>E14+E15</f>
        <v>43324.988089999999</v>
      </c>
      <c r="F13" s="17">
        <f>F14+F15</f>
        <v>2289.5675999999999</v>
      </c>
      <c r="G13" s="17">
        <f>G14+G15</f>
        <v>41035.420489999997</v>
      </c>
    </row>
    <row r="14" spans="1:10" hidden="1" outlineLevel="1" x14ac:dyDescent="0.2">
      <c r="A14" s="12" t="s">
        <v>22</v>
      </c>
      <c r="B14" s="14" t="s">
        <v>23</v>
      </c>
      <c r="C14" s="14" t="s">
        <v>24</v>
      </c>
      <c r="D14" s="14" t="s">
        <v>25</v>
      </c>
      <c r="E14" s="15">
        <v>6754.6293399999995</v>
      </c>
      <c r="F14" s="15">
        <v>579.32782999999995</v>
      </c>
      <c r="G14" s="15">
        <v>6175.3015099999993</v>
      </c>
    </row>
    <row r="15" spans="1:10" hidden="1" outlineLevel="1" x14ac:dyDescent="0.2">
      <c r="A15" s="12" t="s">
        <v>22</v>
      </c>
      <c r="B15" s="14" t="s">
        <v>23</v>
      </c>
      <c r="C15" s="14" t="s">
        <v>24</v>
      </c>
      <c r="D15" s="14" t="s">
        <v>25</v>
      </c>
      <c r="E15" s="15">
        <v>36570.358749999999</v>
      </c>
      <c r="F15" s="15">
        <v>1710.2397699999999</v>
      </c>
      <c r="G15" s="15">
        <v>34860.118979999999</v>
      </c>
    </row>
    <row r="16" spans="1:10" ht="13.5" customHeight="1" collapsed="1" x14ac:dyDescent="0.2">
      <c r="A16" s="18" t="s">
        <v>26</v>
      </c>
      <c r="B16" s="19" t="s">
        <v>17</v>
      </c>
      <c r="C16" s="20" t="s">
        <v>138</v>
      </c>
      <c r="D16" s="19" t="s">
        <v>27</v>
      </c>
      <c r="E16" s="21">
        <f>E17+E18</f>
        <v>40349.834069999997</v>
      </c>
      <c r="F16" s="21">
        <f t="shared" ref="F16:G16" si="2">F17+F18</f>
        <v>11645.210370000001</v>
      </c>
      <c r="G16" s="21">
        <f t="shared" si="2"/>
        <v>28704.623699999996</v>
      </c>
    </row>
    <row r="17" spans="1:7" hidden="1" outlineLevel="1" x14ac:dyDescent="0.2">
      <c r="A17" s="12" t="s">
        <v>26</v>
      </c>
      <c r="B17" s="14" t="s">
        <v>17</v>
      </c>
      <c r="C17" s="14" t="s">
        <v>10</v>
      </c>
      <c r="D17" s="14" t="s">
        <v>27</v>
      </c>
      <c r="E17" s="22">
        <v>1143.8709099999999</v>
      </c>
      <c r="F17" s="22">
        <v>1143.8709099999999</v>
      </c>
      <c r="G17" s="22">
        <v>0</v>
      </c>
    </row>
    <row r="18" spans="1:7" hidden="1" outlineLevel="1" x14ac:dyDescent="0.2">
      <c r="A18" s="12" t="s">
        <v>26</v>
      </c>
      <c r="B18" s="14" t="s">
        <v>17</v>
      </c>
      <c r="C18" s="14" t="s">
        <v>10</v>
      </c>
      <c r="D18" s="14" t="s">
        <v>27</v>
      </c>
      <c r="E18" s="15">
        <v>39205.963159999999</v>
      </c>
      <c r="F18" s="15">
        <v>10501.339460000001</v>
      </c>
      <c r="G18" s="15">
        <v>28704.623699999996</v>
      </c>
    </row>
    <row r="19" spans="1:7" collapsed="1" x14ac:dyDescent="0.2">
      <c r="A19" s="8" t="s">
        <v>28</v>
      </c>
      <c r="B19" s="16" t="s">
        <v>13</v>
      </c>
      <c r="C19" s="16" t="s">
        <v>10</v>
      </c>
      <c r="D19" s="16" t="s">
        <v>29</v>
      </c>
      <c r="E19" s="17">
        <f>E20+E21</f>
        <v>38456.005660000003</v>
      </c>
      <c r="F19" s="17">
        <f t="shared" ref="F19:G19" si="3">F20+F21</f>
        <v>3880.7439099999997</v>
      </c>
      <c r="G19" s="17">
        <f t="shared" si="3"/>
        <v>34575.261749999998</v>
      </c>
    </row>
    <row r="20" spans="1:7" hidden="1" outlineLevel="1" x14ac:dyDescent="0.2">
      <c r="A20" s="12" t="s">
        <v>28</v>
      </c>
      <c r="B20" s="23" t="s">
        <v>13</v>
      </c>
      <c r="C20" s="23" t="s">
        <v>10</v>
      </c>
      <c r="D20" s="23" t="s">
        <v>29</v>
      </c>
      <c r="E20" s="22">
        <v>38223.41302</v>
      </c>
      <c r="F20" s="22">
        <v>3648.1512699999998</v>
      </c>
      <c r="G20" s="22">
        <v>34575.261749999998</v>
      </c>
    </row>
    <row r="21" spans="1:7" s="5" customFormat="1" hidden="1" outlineLevel="1" x14ac:dyDescent="0.2">
      <c r="A21" s="12" t="s">
        <v>28</v>
      </c>
      <c r="B21" s="23" t="s">
        <v>13</v>
      </c>
      <c r="C21" s="23" t="s">
        <v>10</v>
      </c>
      <c r="D21" s="23" t="s">
        <v>29</v>
      </c>
      <c r="E21" s="22">
        <v>232.59264000000002</v>
      </c>
      <c r="F21" s="22">
        <v>232.59264000000002</v>
      </c>
      <c r="G21" s="22">
        <v>0</v>
      </c>
    </row>
    <row r="22" spans="1:7" s="5" customFormat="1" collapsed="1" x14ac:dyDescent="0.2">
      <c r="A22" s="8" t="s">
        <v>30</v>
      </c>
      <c r="B22" s="9" t="s">
        <v>31</v>
      </c>
      <c r="C22" s="9" t="s">
        <v>14</v>
      </c>
      <c r="D22" s="9" t="s">
        <v>32</v>
      </c>
      <c r="E22" s="17">
        <f>SUM(E23:E25)</f>
        <v>36161.996410000007</v>
      </c>
      <c r="F22" s="17">
        <f t="shared" ref="F22:G22" si="4">SUM(F23:F25)</f>
        <v>2311.8496599999999</v>
      </c>
      <c r="G22" s="17">
        <f t="shared" si="4"/>
        <v>33850.14675</v>
      </c>
    </row>
    <row r="23" spans="1:7" hidden="1" outlineLevel="1" x14ac:dyDescent="0.2">
      <c r="A23" s="12" t="s">
        <v>30</v>
      </c>
      <c r="B23" s="14" t="s">
        <v>31</v>
      </c>
      <c r="C23" s="14" t="s">
        <v>14</v>
      </c>
      <c r="D23" s="14" t="s">
        <v>32</v>
      </c>
      <c r="E23" s="15">
        <v>32940.8194</v>
      </c>
      <c r="F23" s="15">
        <v>0</v>
      </c>
      <c r="G23" s="15">
        <v>32940.8194</v>
      </c>
    </row>
    <row r="24" spans="1:7" hidden="1" outlineLevel="1" x14ac:dyDescent="0.2">
      <c r="A24" s="12" t="s">
        <v>30</v>
      </c>
      <c r="B24" s="14" t="s">
        <v>31</v>
      </c>
      <c r="C24" s="14" t="s">
        <v>14</v>
      </c>
      <c r="D24" s="14" t="s">
        <v>32</v>
      </c>
      <c r="E24" s="15">
        <v>2822.7682999999997</v>
      </c>
      <c r="F24" s="15">
        <v>1913.4409499999999</v>
      </c>
      <c r="G24" s="15">
        <v>909.32734999999991</v>
      </c>
    </row>
    <row r="25" spans="1:7" hidden="1" outlineLevel="1" x14ac:dyDescent="0.2">
      <c r="A25" s="12" t="s">
        <v>30</v>
      </c>
      <c r="B25" s="14" t="s">
        <v>31</v>
      </c>
      <c r="C25" s="14" t="s">
        <v>14</v>
      </c>
      <c r="D25" s="14" t="s">
        <v>32</v>
      </c>
      <c r="E25" s="15">
        <v>398.40871000000004</v>
      </c>
      <c r="F25" s="15">
        <v>398.40871000000004</v>
      </c>
      <c r="G25" s="15">
        <v>0</v>
      </c>
    </row>
    <row r="26" spans="1:7" collapsed="1" x14ac:dyDescent="0.2">
      <c r="A26" s="8" t="s">
        <v>33</v>
      </c>
      <c r="B26" s="9" t="s">
        <v>23</v>
      </c>
      <c r="C26" s="9" t="s">
        <v>18</v>
      </c>
      <c r="D26" s="9" t="s">
        <v>34</v>
      </c>
      <c r="E26" s="10">
        <v>30878.862739999997</v>
      </c>
      <c r="F26" s="10">
        <v>221.18701000000001</v>
      </c>
      <c r="G26" s="10">
        <v>30657.675729999995</v>
      </c>
    </row>
    <row r="27" spans="1:7" x14ac:dyDescent="0.2">
      <c r="A27" s="8" t="s">
        <v>35</v>
      </c>
      <c r="B27" s="9" t="s">
        <v>36</v>
      </c>
      <c r="C27" s="9" t="s">
        <v>10</v>
      </c>
      <c r="D27" s="9" t="s">
        <v>37</v>
      </c>
      <c r="E27" s="10">
        <f>E28+E29</f>
        <v>30532.871800000001</v>
      </c>
      <c r="F27" s="10">
        <f t="shared" ref="F27:G27" si="5">F28+F29</f>
        <v>5421.8146699999998</v>
      </c>
      <c r="G27" s="10">
        <f t="shared" si="5"/>
        <v>25111.057129999997</v>
      </c>
    </row>
    <row r="28" spans="1:7" hidden="1" outlineLevel="1" x14ac:dyDescent="0.2">
      <c r="A28" s="12" t="s">
        <v>35</v>
      </c>
      <c r="B28" s="14" t="s">
        <v>36</v>
      </c>
      <c r="C28" s="14" t="s">
        <v>10</v>
      </c>
      <c r="D28" s="14" t="s">
        <v>37</v>
      </c>
      <c r="E28" s="15">
        <v>1722.5166499999998</v>
      </c>
      <c r="F28" s="15">
        <v>1099.71585</v>
      </c>
      <c r="G28" s="15">
        <v>622.80079999999987</v>
      </c>
    </row>
    <row r="29" spans="1:7" hidden="1" outlineLevel="1" x14ac:dyDescent="0.2">
      <c r="A29" s="12" t="s">
        <v>35</v>
      </c>
      <c r="B29" s="14" t="s">
        <v>36</v>
      </c>
      <c r="C29" s="14" t="s">
        <v>10</v>
      </c>
      <c r="D29" s="14" t="s">
        <v>37</v>
      </c>
      <c r="E29" s="15">
        <v>28810.355149999999</v>
      </c>
      <c r="F29" s="15">
        <v>4322.0988200000002</v>
      </c>
      <c r="G29" s="15">
        <v>24488.256329999997</v>
      </c>
    </row>
    <row r="30" spans="1:7" collapsed="1" x14ac:dyDescent="0.2">
      <c r="A30" s="8" t="s">
        <v>38</v>
      </c>
      <c r="B30" s="16" t="s">
        <v>21</v>
      </c>
      <c r="C30" s="16" t="s">
        <v>14</v>
      </c>
      <c r="D30" s="16" t="s">
        <v>39</v>
      </c>
      <c r="E30" s="17">
        <v>28030.480510000001</v>
      </c>
      <c r="F30" s="17">
        <v>0</v>
      </c>
      <c r="G30" s="17">
        <v>28030.480510000001</v>
      </c>
    </row>
    <row r="31" spans="1:7" x14ac:dyDescent="0.2">
      <c r="A31" s="8" t="s">
        <v>40</v>
      </c>
      <c r="B31" s="8" t="s">
        <v>41</v>
      </c>
      <c r="C31" s="8" t="s">
        <v>14</v>
      </c>
      <c r="D31" s="8" t="s">
        <v>42</v>
      </c>
      <c r="E31" s="24">
        <v>26801.392339999999</v>
      </c>
      <c r="F31" s="24">
        <v>2597.29025</v>
      </c>
      <c r="G31" s="24">
        <v>24204.10209</v>
      </c>
    </row>
    <row r="32" spans="1:7" x14ac:dyDescent="0.2">
      <c r="A32" s="8" t="s">
        <v>43</v>
      </c>
      <c r="B32" s="9" t="s">
        <v>44</v>
      </c>
      <c r="C32" s="9" t="s">
        <v>10</v>
      </c>
      <c r="D32" s="9" t="s">
        <v>45</v>
      </c>
      <c r="E32" s="10">
        <v>24899.925870000003</v>
      </c>
      <c r="F32" s="10">
        <v>1221.5429299999998</v>
      </c>
      <c r="G32" s="10">
        <v>23678.382940000003</v>
      </c>
    </row>
    <row r="33" spans="1:7" x14ac:dyDescent="0.2">
      <c r="A33" s="8" t="s">
        <v>46</v>
      </c>
      <c r="B33" s="9" t="s">
        <v>47</v>
      </c>
      <c r="C33" s="9" t="s">
        <v>100</v>
      </c>
      <c r="D33" s="9" t="s">
        <v>48</v>
      </c>
      <c r="E33" s="10">
        <f>E34+E35</f>
        <v>22139.627219999998</v>
      </c>
      <c r="F33" s="10">
        <f t="shared" ref="F33:G33" si="6">F34+F35</f>
        <v>4145.0952500000003</v>
      </c>
      <c r="G33" s="10">
        <f t="shared" si="6"/>
        <v>17994.53197</v>
      </c>
    </row>
    <row r="34" spans="1:7" ht="14.25" hidden="1" customHeight="1" outlineLevel="1" x14ac:dyDescent="0.2">
      <c r="A34" s="12" t="s">
        <v>46</v>
      </c>
      <c r="B34" s="14" t="s">
        <v>47</v>
      </c>
      <c r="C34" s="14" t="s">
        <v>10</v>
      </c>
      <c r="D34" s="14" t="s">
        <v>48</v>
      </c>
      <c r="E34" s="15">
        <v>478.38759999999996</v>
      </c>
      <c r="F34" s="15">
        <v>40.937089999999998</v>
      </c>
      <c r="G34" s="15">
        <v>437.45051000000001</v>
      </c>
    </row>
    <row r="35" spans="1:7" hidden="1" outlineLevel="1" x14ac:dyDescent="0.2">
      <c r="A35" s="12" t="s">
        <v>46</v>
      </c>
      <c r="B35" s="14" t="s">
        <v>47</v>
      </c>
      <c r="C35" s="14" t="s">
        <v>10</v>
      </c>
      <c r="D35" s="14" t="s">
        <v>48</v>
      </c>
      <c r="E35" s="15">
        <v>21661.23962</v>
      </c>
      <c r="F35" s="15">
        <v>4104.15816</v>
      </c>
      <c r="G35" s="15">
        <v>17557.081460000001</v>
      </c>
    </row>
    <row r="36" spans="1:7" collapsed="1" x14ac:dyDescent="0.2">
      <c r="A36" s="8" t="s">
        <v>49</v>
      </c>
      <c r="B36" s="16" t="s">
        <v>50</v>
      </c>
      <c r="C36" s="16" t="s">
        <v>10</v>
      </c>
      <c r="D36" s="16" t="s">
        <v>51</v>
      </c>
      <c r="E36" s="17">
        <v>21355.950109999998</v>
      </c>
      <c r="F36" s="17">
        <v>1654.6774599999999</v>
      </c>
      <c r="G36" s="17">
        <v>19701.272649999999</v>
      </c>
    </row>
    <row r="37" spans="1:7" x14ac:dyDescent="0.2">
      <c r="A37" s="8" t="s">
        <v>52</v>
      </c>
      <c r="B37" s="9" t="s">
        <v>53</v>
      </c>
      <c r="C37" s="9" t="s">
        <v>24</v>
      </c>
      <c r="D37" s="9" t="s">
        <v>54</v>
      </c>
      <c r="E37" s="17">
        <f>E38+E39</f>
        <v>18238.515650000001</v>
      </c>
      <c r="F37" s="17">
        <f t="shared" ref="F37:G37" si="7">F38+F39</f>
        <v>2572.7494999999999</v>
      </c>
      <c r="G37" s="17">
        <f t="shared" si="7"/>
        <v>15665.766150000003</v>
      </c>
    </row>
    <row r="38" spans="1:7" hidden="1" outlineLevel="1" x14ac:dyDescent="0.2">
      <c r="A38" s="12" t="s">
        <v>52</v>
      </c>
      <c r="B38" s="14" t="s">
        <v>53</v>
      </c>
      <c r="C38" s="14" t="s">
        <v>24</v>
      </c>
      <c r="D38" s="14" t="s">
        <v>54</v>
      </c>
      <c r="E38" s="22">
        <v>111.24746</v>
      </c>
      <c r="F38" s="22">
        <v>111.24746</v>
      </c>
      <c r="G38" s="22">
        <v>0</v>
      </c>
    </row>
    <row r="39" spans="1:7" hidden="1" outlineLevel="1" x14ac:dyDescent="0.2">
      <c r="A39" s="12" t="s">
        <v>52</v>
      </c>
      <c r="B39" s="14" t="s">
        <v>53</v>
      </c>
      <c r="C39" s="14" t="s">
        <v>24</v>
      </c>
      <c r="D39" s="14" t="s">
        <v>54</v>
      </c>
      <c r="E39" s="15">
        <v>18127.268190000003</v>
      </c>
      <c r="F39" s="15">
        <v>2461.5020399999999</v>
      </c>
      <c r="G39" s="15">
        <v>15665.766150000003</v>
      </c>
    </row>
    <row r="40" spans="1:7" collapsed="1" x14ac:dyDescent="0.2">
      <c r="A40" s="8" t="s">
        <v>55</v>
      </c>
      <c r="B40" s="9" t="s">
        <v>17</v>
      </c>
      <c r="C40" s="9" t="s">
        <v>18</v>
      </c>
      <c r="D40" s="9" t="s">
        <v>133</v>
      </c>
      <c r="E40" s="10">
        <v>17386.06653</v>
      </c>
      <c r="F40" s="10">
        <v>2186.1848399999999</v>
      </c>
      <c r="G40" s="10">
        <v>15199.881690000002</v>
      </c>
    </row>
    <row r="41" spans="1:7" x14ac:dyDescent="0.2">
      <c r="A41" s="8" t="s">
        <v>136</v>
      </c>
      <c r="B41" s="9" t="s">
        <v>56</v>
      </c>
      <c r="C41" s="9" t="s">
        <v>14</v>
      </c>
      <c r="D41" s="9" t="s">
        <v>57</v>
      </c>
      <c r="E41" s="10">
        <v>16296.28551</v>
      </c>
      <c r="F41" s="10">
        <v>656.19997999999998</v>
      </c>
      <c r="G41" s="10">
        <v>15640.085529999998</v>
      </c>
    </row>
    <row r="42" spans="1:7" x14ac:dyDescent="0.2">
      <c r="A42" s="8" t="s">
        <v>58</v>
      </c>
      <c r="B42" s="9" t="s">
        <v>59</v>
      </c>
      <c r="C42" s="9" t="s">
        <v>10</v>
      </c>
      <c r="D42" s="9" t="s">
        <v>60</v>
      </c>
      <c r="E42" s="10">
        <v>15714.365810000001</v>
      </c>
      <c r="F42" s="10">
        <v>809.09829000000002</v>
      </c>
      <c r="G42" s="10">
        <v>14905.267519999999</v>
      </c>
    </row>
    <row r="43" spans="1:7" x14ac:dyDescent="0.2">
      <c r="A43" s="8" t="s">
        <v>61</v>
      </c>
      <c r="B43" s="9" t="s">
        <v>23</v>
      </c>
      <c r="C43" s="9" t="s">
        <v>14</v>
      </c>
      <c r="D43" s="9" t="s">
        <v>62</v>
      </c>
      <c r="E43" s="17">
        <f>(E44+E45)</f>
        <v>15708.411550000001</v>
      </c>
      <c r="F43" s="17">
        <f>(F44+F45)</f>
        <v>36.496360000000003</v>
      </c>
      <c r="G43" s="17">
        <f>(G44+G45)</f>
        <v>15671.91519</v>
      </c>
    </row>
    <row r="44" spans="1:7" hidden="1" outlineLevel="1" x14ac:dyDescent="0.2">
      <c r="A44" s="12" t="s">
        <v>61</v>
      </c>
      <c r="B44" s="14" t="s">
        <v>23</v>
      </c>
      <c r="C44" s="14" t="s">
        <v>14</v>
      </c>
      <c r="D44" s="14" t="s">
        <v>62</v>
      </c>
      <c r="E44" s="15">
        <v>5031.2225599999992</v>
      </c>
      <c r="F44" s="15">
        <v>36.496360000000003</v>
      </c>
      <c r="G44" s="15">
        <v>4994.7261999999992</v>
      </c>
    </row>
    <row r="45" spans="1:7" hidden="1" outlineLevel="1" x14ac:dyDescent="0.2">
      <c r="A45" s="12" t="s">
        <v>61</v>
      </c>
      <c r="B45" s="14" t="s">
        <v>23</v>
      </c>
      <c r="C45" s="14" t="s">
        <v>14</v>
      </c>
      <c r="D45" s="14" t="s">
        <v>62</v>
      </c>
      <c r="E45" s="15">
        <v>10677.188990000001</v>
      </c>
      <c r="F45" s="15">
        <v>0</v>
      </c>
      <c r="G45" s="15">
        <v>10677.188990000001</v>
      </c>
    </row>
    <row r="46" spans="1:7" collapsed="1" x14ac:dyDescent="0.2">
      <c r="A46" s="8" t="s">
        <v>63</v>
      </c>
      <c r="B46" s="16" t="s">
        <v>64</v>
      </c>
      <c r="C46" s="16" t="s">
        <v>10</v>
      </c>
      <c r="D46" s="16" t="s">
        <v>65</v>
      </c>
      <c r="E46" s="17">
        <v>15460.50798</v>
      </c>
      <c r="F46" s="17">
        <v>1183.1657700000001</v>
      </c>
      <c r="G46" s="17">
        <v>14277.342210000001</v>
      </c>
    </row>
    <row r="47" spans="1:7" x14ac:dyDescent="0.2">
      <c r="A47" s="8" t="s">
        <v>66</v>
      </c>
      <c r="B47" s="9" t="s">
        <v>31</v>
      </c>
      <c r="C47" s="9" t="s">
        <v>18</v>
      </c>
      <c r="D47" s="9" t="s">
        <v>67</v>
      </c>
      <c r="E47" s="17">
        <f>E48+E49</f>
        <v>14213.194240000001</v>
      </c>
      <c r="F47" s="17">
        <f>F48+F49</f>
        <v>0</v>
      </c>
      <c r="G47" s="17">
        <f>G48+G49</f>
        <v>14213.194240000001</v>
      </c>
    </row>
    <row r="48" spans="1:7" s="6" customFormat="1" hidden="1" outlineLevel="1" x14ac:dyDescent="0.2">
      <c r="A48" s="12" t="s">
        <v>66</v>
      </c>
      <c r="B48" s="14" t="s">
        <v>31</v>
      </c>
      <c r="C48" s="14" t="s">
        <v>18</v>
      </c>
      <c r="D48" s="14" t="s">
        <v>67</v>
      </c>
      <c r="E48" s="15">
        <v>5985.2002999999995</v>
      </c>
      <c r="F48" s="15">
        <v>0</v>
      </c>
      <c r="G48" s="15">
        <v>5985.2002999999995</v>
      </c>
    </row>
    <row r="49" spans="1:7" hidden="1" outlineLevel="1" x14ac:dyDescent="0.2">
      <c r="A49" s="12" t="s">
        <v>66</v>
      </c>
      <c r="B49" s="14" t="s">
        <v>31</v>
      </c>
      <c r="C49" s="14" t="s">
        <v>18</v>
      </c>
      <c r="D49" s="14" t="s">
        <v>67</v>
      </c>
      <c r="E49" s="15">
        <v>8227.9939400000003</v>
      </c>
      <c r="F49" s="15">
        <v>0</v>
      </c>
      <c r="G49" s="15">
        <v>8227.9939400000003</v>
      </c>
    </row>
    <row r="50" spans="1:7" collapsed="1" x14ac:dyDescent="0.2">
      <c r="A50" s="8" t="s">
        <v>68</v>
      </c>
      <c r="B50" s="9" t="s">
        <v>47</v>
      </c>
      <c r="C50" s="9" t="s">
        <v>100</v>
      </c>
      <c r="D50" s="9" t="s">
        <v>48</v>
      </c>
      <c r="E50" s="17">
        <f>E51+E53</f>
        <v>13436.51009</v>
      </c>
      <c r="F50" s="17">
        <f>F51+F53</f>
        <v>1214.4189699999999</v>
      </c>
      <c r="G50" s="17">
        <f>G51+G53</f>
        <v>12222.091120000001</v>
      </c>
    </row>
    <row r="51" spans="1:7" hidden="1" outlineLevel="1" x14ac:dyDescent="0.2">
      <c r="A51" s="12" t="s">
        <v>68</v>
      </c>
      <c r="B51" s="14" t="s">
        <v>47</v>
      </c>
      <c r="C51" s="14" t="s">
        <v>10</v>
      </c>
      <c r="D51" s="14" t="s">
        <v>48</v>
      </c>
      <c r="E51" s="15">
        <v>6565.07071</v>
      </c>
      <c r="F51" s="15">
        <v>224.33901</v>
      </c>
      <c r="G51" s="15">
        <v>6340.7317000000003</v>
      </c>
    </row>
    <row r="52" spans="1:7" hidden="1" outlineLevel="1" x14ac:dyDescent="0.2">
      <c r="A52" s="12" t="s">
        <v>68</v>
      </c>
      <c r="B52" s="14" t="s">
        <v>47</v>
      </c>
      <c r="C52" s="14" t="s">
        <v>10</v>
      </c>
      <c r="D52" s="14" t="s">
        <v>48</v>
      </c>
      <c r="E52" s="15">
        <v>2399.81077</v>
      </c>
      <c r="F52" s="15">
        <v>966.41729000000009</v>
      </c>
      <c r="G52" s="15">
        <v>1433.39348</v>
      </c>
    </row>
    <row r="53" spans="1:7" hidden="1" outlineLevel="1" x14ac:dyDescent="0.2">
      <c r="A53" s="12" t="s">
        <v>68</v>
      </c>
      <c r="B53" s="14" t="s">
        <v>47</v>
      </c>
      <c r="C53" s="14" t="s">
        <v>10</v>
      </c>
      <c r="D53" s="14" t="s">
        <v>48</v>
      </c>
      <c r="E53" s="15">
        <v>6871.4393799999998</v>
      </c>
      <c r="F53" s="15">
        <v>990.07995999999991</v>
      </c>
      <c r="G53" s="15">
        <v>5881.3594199999998</v>
      </c>
    </row>
    <row r="54" spans="1:7" collapsed="1" x14ac:dyDescent="0.2">
      <c r="A54" s="8" t="s">
        <v>69</v>
      </c>
      <c r="B54" s="9" t="s">
        <v>70</v>
      </c>
      <c r="C54" s="9" t="s">
        <v>14</v>
      </c>
      <c r="D54" s="9" t="s">
        <v>71</v>
      </c>
      <c r="E54" s="17">
        <f>E55+E56</f>
        <v>12733.978649999999</v>
      </c>
      <c r="F54" s="17">
        <f t="shared" ref="F54:G54" si="8">F55+F56</f>
        <v>3285.51316</v>
      </c>
      <c r="G54" s="17">
        <f t="shared" si="8"/>
        <v>9448.4654900000005</v>
      </c>
    </row>
    <row r="55" spans="1:7" hidden="1" outlineLevel="1" x14ac:dyDescent="0.2">
      <c r="A55" s="12" t="s">
        <v>69</v>
      </c>
      <c r="B55" s="14" t="s">
        <v>70</v>
      </c>
      <c r="C55" s="14" t="s">
        <v>14</v>
      </c>
      <c r="D55" s="14" t="s">
        <v>71</v>
      </c>
      <c r="E55" s="13">
        <v>24.159220000000001</v>
      </c>
      <c r="F55" s="13">
        <v>24.159220000000001</v>
      </c>
      <c r="G55" s="13">
        <v>0</v>
      </c>
    </row>
    <row r="56" spans="1:7" hidden="1" outlineLevel="1" x14ac:dyDescent="0.2">
      <c r="A56" s="12" t="s">
        <v>69</v>
      </c>
      <c r="B56" s="14" t="s">
        <v>70</v>
      </c>
      <c r="C56" s="14" t="s">
        <v>14</v>
      </c>
      <c r="D56" s="14" t="s">
        <v>71</v>
      </c>
      <c r="E56" s="15">
        <v>12709.81943</v>
      </c>
      <c r="F56" s="15">
        <v>3261.35394</v>
      </c>
      <c r="G56" s="15">
        <v>9448.4654900000005</v>
      </c>
    </row>
    <row r="57" spans="1:7" collapsed="1" x14ac:dyDescent="0.2">
      <c r="A57" s="8" t="s">
        <v>72</v>
      </c>
      <c r="B57" s="9" t="s">
        <v>23</v>
      </c>
      <c r="C57" s="9" t="s">
        <v>10</v>
      </c>
      <c r="D57" s="9" t="s">
        <v>73</v>
      </c>
      <c r="E57" s="10">
        <v>12656.022419999999</v>
      </c>
      <c r="F57" s="10">
        <v>2562.3841499999999</v>
      </c>
      <c r="G57" s="10">
        <v>10093.638269999999</v>
      </c>
    </row>
    <row r="58" spans="1:7" x14ac:dyDescent="0.2">
      <c r="A58" s="8" t="s">
        <v>74</v>
      </c>
      <c r="B58" s="16" t="s">
        <v>64</v>
      </c>
      <c r="C58" s="16" t="s">
        <v>18</v>
      </c>
      <c r="D58" s="16" t="s">
        <v>75</v>
      </c>
      <c r="E58" s="17">
        <v>12542.901089999999</v>
      </c>
      <c r="F58" s="17">
        <v>0</v>
      </c>
      <c r="G58" s="17">
        <v>12542.901089999999</v>
      </c>
    </row>
    <row r="59" spans="1:7" x14ac:dyDescent="0.2">
      <c r="A59" s="8" t="s">
        <v>76</v>
      </c>
      <c r="B59" s="9" t="s">
        <v>36</v>
      </c>
      <c r="C59" s="9" t="s">
        <v>14</v>
      </c>
      <c r="D59" s="9" t="s">
        <v>77</v>
      </c>
      <c r="E59" s="10">
        <v>11214.97076</v>
      </c>
      <c r="F59" s="10">
        <v>3884.6202000000003</v>
      </c>
      <c r="G59" s="10">
        <v>7330.3505599999999</v>
      </c>
    </row>
    <row r="60" spans="1:7" x14ac:dyDescent="0.2">
      <c r="A60" s="8" t="s">
        <v>78</v>
      </c>
      <c r="B60" s="16" t="s">
        <v>79</v>
      </c>
      <c r="C60" s="16" t="s">
        <v>14</v>
      </c>
      <c r="D60" s="16" t="s">
        <v>80</v>
      </c>
      <c r="E60" s="17">
        <v>11026.124159999999</v>
      </c>
      <c r="F60" s="17">
        <v>1167.4209799999999</v>
      </c>
      <c r="G60" s="17">
        <v>9858.7031800000004</v>
      </c>
    </row>
    <row r="61" spans="1:7" x14ac:dyDescent="0.2">
      <c r="A61" s="8" t="s">
        <v>81</v>
      </c>
      <c r="B61" s="9" t="s">
        <v>82</v>
      </c>
      <c r="C61" s="9" t="s">
        <v>14</v>
      </c>
      <c r="D61" s="9" t="s">
        <v>83</v>
      </c>
      <c r="E61" s="10">
        <v>10727.855680000001</v>
      </c>
      <c r="F61" s="10">
        <v>1125.41941</v>
      </c>
      <c r="G61" s="10">
        <v>9602.4362700000001</v>
      </c>
    </row>
    <row r="62" spans="1:7" x14ac:dyDescent="0.2">
      <c r="A62" s="8" t="s">
        <v>84</v>
      </c>
      <c r="B62" s="9" t="s">
        <v>21</v>
      </c>
      <c r="C62" s="9" t="s">
        <v>14</v>
      </c>
      <c r="D62" s="9" t="s">
        <v>85</v>
      </c>
      <c r="E62" s="10">
        <v>10093.43764</v>
      </c>
      <c r="F62" s="10">
        <v>527.65043000000003</v>
      </c>
      <c r="G62" s="10">
        <v>9565.7872100000004</v>
      </c>
    </row>
    <row r="63" spans="1:7" x14ac:dyDescent="0.2">
      <c r="A63" s="8" t="s">
        <v>86</v>
      </c>
      <c r="B63" s="9" t="s">
        <v>44</v>
      </c>
      <c r="C63" s="9" t="s">
        <v>14</v>
      </c>
      <c r="D63" s="9" t="s">
        <v>87</v>
      </c>
      <c r="E63" s="10">
        <v>9641.1340799999998</v>
      </c>
      <c r="F63" s="10">
        <v>557.47950000000003</v>
      </c>
      <c r="G63" s="10">
        <v>9083.6545800000004</v>
      </c>
    </row>
    <row r="64" spans="1:7" x14ac:dyDescent="0.2">
      <c r="A64" s="18" t="s">
        <v>102</v>
      </c>
      <c r="B64" s="19" t="s">
        <v>103</v>
      </c>
      <c r="C64" s="20" t="s">
        <v>137</v>
      </c>
      <c r="D64" s="19" t="s">
        <v>51</v>
      </c>
      <c r="E64" s="25">
        <f>E65+E66</f>
        <v>9301.0352399999992</v>
      </c>
      <c r="F64" s="25">
        <f t="shared" ref="F64:G64" si="9">F65+F66</f>
        <v>2820.3777500000001</v>
      </c>
      <c r="G64" s="25">
        <f t="shared" si="9"/>
        <v>6480.6574900000005</v>
      </c>
    </row>
    <row r="65" spans="1:7" hidden="1" outlineLevel="1" x14ac:dyDescent="0.2">
      <c r="A65" s="12" t="s">
        <v>102</v>
      </c>
      <c r="B65" s="14" t="s">
        <v>103</v>
      </c>
      <c r="C65" s="14" t="s">
        <v>104</v>
      </c>
      <c r="D65" s="14" t="s">
        <v>105</v>
      </c>
      <c r="E65" s="13">
        <v>2085.0515599999999</v>
      </c>
      <c r="F65" s="13">
        <v>16.005980000000001</v>
      </c>
      <c r="G65" s="13">
        <v>2069.04558</v>
      </c>
    </row>
    <row r="66" spans="1:7" hidden="1" outlineLevel="1" x14ac:dyDescent="0.2">
      <c r="A66" s="12" t="s">
        <v>102</v>
      </c>
      <c r="B66" s="14" t="s">
        <v>103</v>
      </c>
      <c r="C66" s="14" t="s">
        <v>104</v>
      </c>
      <c r="D66" s="14" t="s">
        <v>105</v>
      </c>
      <c r="E66" s="15">
        <v>7215.9836799999994</v>
      </c>
      <c r="F66" s="15">
        <v>2804.3717700000002</v>
      </c>
      <c r="G66" s="15">
        <v>4411.6119100000005</v>
      </c>
    </row>
    <row r="67" spans="1:7" collapsed="1" x14ac:dyDescent="0.2">
      <c r="A67" s="8" t="s">
        <v>88</v>
      </c>
      <c r="B67" s="9" t="s">
        <v>89</v>
      </c>
      <c r="C67" s="9" t="s">
        <v>14</v>
      </c>
      <c r="D67" s="9" t="s">
        <v>90</v>
      </c>
      <c r="E67" s="10">
        <v>8313.5382499999996</v>
      </c>
      <c r="F67" s="10">
        <v>58.30574</v>
      </c>
      <c r="G67" s="10">
        <v>8255.2325099999998</v>
      </c>
    </row>
    <row r="68" spans="1:7" x14ac:dyDescent="0.2">
      <c r="A68" s="8" t="s">
        <v>91</v>
      </c>
      <c r="B68" s="9" t="s">
        <v>92</v>
      </c>
      <c r="C68" s="9" t="s">
        <v>10</v>
      </c>
      <c r="D68" s="9" t="s">
        <v>93</v>
      </c>
      <c r="E68" s="10">
        <v>7897.6360999999997</v>
      </c>
      <c r="F68" s="10">
        <v>0</v>
      </c>
      <c r="G68" s="10">
        <v>7897.6360999999997</v>
      </c>
    </row>
    <row r="69" spans="1:7" x14ac:dyDescent="0.2">
      <c r="A69" s="8" t="s">
        <v>94</v>
      </c>
      <c r="B69" s="9" t="s">
        <v>23</v>
      </c>
      <c r="C69" s="9" t="s">
        <v>10</v>
      </c>
      <c r="D69" s="9" t="s">
        <v>95</v>
      </c>
      <c r="E69" s="10">
        <v>7788.73333</v>
      </c>
      <c r="F69" s="10">
        <v>898.14418999999998</v>
      </c>
      <c r="G69" s="10">
        <v>6890.589140000001</v>
      </c>
    </row>
    <row r="70" spans="1:7" x14ac:dyDescent="0.2">
      <c r="A70" s="8" t="s">
        <v>96</v>
      </c>
      <c r="B70" s="9" t="s">
        <v>17</v>
      </c>
      <c r="C70" s="9" t="s">
        <v>10</v>
      </c>
      <c r="D70" s="9" t="s">
        <v>97</v>
      </c>
      <c r="E70" s="10">
        <v>7314.1614500000005</v>
      </c>
      <c r="F70" s="10">
        <v>1121.5728000000001</v>
      </c>
      <c r="G70" s="10">
        <v>6192.5886500000006</v>
      </c>
    </row>
    <row r="71" spans="1:7" x14ac:dyDescent="0.2">
      <c r="A71" s="8" t="s">
        <v>98</v>
      </c>
      <c r="B71" s="9" t="s">
        <v>99</v>
      </c>
      <c r="C71" s="9" t="s">
        <v>100</v>
      </c>
      <c r="D71" s="9" t="s">
        <v>101</v>
      </c>
      <c r="E71" s="10">
        <v>7284.9995399999998</v>
      </c>
      <c r="F71" s="10">
        <v>0</v>
      </c>
      <c r="G71" s="10">
        <v>7284.9995399999998</v>
      </c>
    </row>
    <row r="72" spans="1:7" x14ac:dyDescent="0.2">
      <c r="A72" s="8" t="s">
        <v>134</v>
      </c>
      <c r="B72" s="9" t="s">
        <v>53</v>
      </c>
      <c r="C72" s="9" t="s">
        <v>18</v>
      </c>
      <c r="D72" s="9" t="s">
        <v>106</v>
      </c>
      <c r="E72" s="10">
        <v>7067.6356299999998</v>
      </c>
      <c r="F72" s="10">
        <v>0</v>
      </c>
      <c r="G72" s="10">
        <v>7067.6356299999998</v>
      </c>
    </row>
    <row r="73" spans="1:7" x14ac:dyDescent="0.2">
      <c r="A73" s="8" t="s">
        <v>107</v>
      </c>
      <c r="B73" s="9" t="s">
        <v>89</v>
      </c>
      <c r="C73" s="9" t="s">
        <v>14</v>
      </c>
      <c r="D73" s="9" t="s">
        <v>90</v>
      </c>
      <c r="E73" s="10">
        <v>7057.9261799999995</v>
      </c>
      <c r="F73" s="10">
        <v>83.327740000000006</v>
      </c>
      <c r="G73" s="10">
        <v>6974.5984399999998</v>
      </c>
    </row>
    <row r="74" spans="1:7" x14ac:dyDescent="0.2">
      <c r="A74" s="8" t="s">
        <v>108</v>
      </c>
      <c r="B74" s="9" t="s">
        <v>13</v>
      </c>
      <c r="C74" s="9" t="s">
        <v>10</v>
      </c>
      <c r="D74" s="9" t="s">
        <v>109</v>
      </c>
      <c r="E74" s="10">
        <v>6937.6877400000003</v>
      </c>
      <c r="F74" s="10">
        <v>2494.3108299999999</v>
      </c>
      <c r="G74" s="10">
        <v>4443.37691</v>
      </c>
    </row>
    <row r="75" spans="1:7" x14ac:dyDescent="0.2">
      <c r="A75" s="8" t="s">
        <v>110</v>
      </c>
      <c r="B75" s="16" t="s">
        <v>31</v>
      </c>
      <c r="C75" s="16" t="s">
        <v>111</v>
      </c>
      <c r="D75" s="16" t="s">
        <v>112</v>
      </c>
      <c r="E75" s="17">
        <v>6813.7210999999998</v>
      </c>
      <c r="F75" s="17">
        <v>0</v>
      </c>
      <c r="G75" s="17">
        <v>6813.7210999999998</v>
      </c>
    </row>
    <row r="76" spans="1:7" x14ac:dyDescent="0.2">
      <c r="A76" s="8" t="s">
        <v>113</v>
      </c>
      <c r="B76" s="9" t="s">
        <v>21</v>
      </c>
      <c r="C76" s="9" t="s">
        <v>18</v>
      </c>
      <c r="D76" s="9" t="s">
        <v>114</v>
      </c>
      <c r="E76" s="10">
        <v>6787.1629499999999</v>
      </c>
      <c r="F76" s="10">
        <v>0</v>
      </c>
      <c r="G76" s="10">
        <v>6787.1629499999999</v>
      </c>
    </row>
    <row r="77" spans="1:7" x14ac:dyDescent="0.2">
      <c r="A77" s="8" t="s">
        <v>115</v>
      </c>
      <c r="B77" s="8" t="s">
        <v>21</v>
      </c>
      <c r="C77" s="8" t="s">
        <v>14</v>
      </c>
      <c r="D77" s="8" t="s">
        <v>116</v>
      </c>
      <c r="E77" s="24">
        <v>6314.3935199999996</v>
      </c>
      <c r="F77" s="24">
        <v>55.215420000000002</v>
      </c>
      <c r="G77" s="24">
        <v>6259.1780999999992</v>
      </c>
    </row>
    <row r="78" spans="1:7" x14ac:dyDescent="0.2">
      <c r="A78" s="8" t="s">
        <v>117</v>
      </c>
      <c r="B78" s="16" t="s">
        <v>70</v>
      </c>
      <c r="C78" s="16" t="s">
        <v>18</v>
      </c>
      <c r="D78" s="16" t="s">
        <v>118</v>
      </c>
      <c r="E78" s="24">
        <f>E79+E80</f>
        <v>6010.613510000001</v>
      </c>
      <c r="F78" s="24">
        <f t="shared" ref="F78:G78" si="10">F79+F80</f>
        <v>0</v>
      </c>
      <c r="G78" s="24">
        <f t="shared" si="10"/>
        <v>6010.613510000001</v>
      </c>
    </row>
    <row r="79" spans="1:7" hidden="1" outlineLevel="1" x14ac:dyDescent="0.2">
      <c r="A79" s="12" t="s">
        <v>117</v>
      </c>
      <c r="B79" s="23" t="s">
        <v>70</v>
      </c>
      <c r="C79" s="23" t="s">
        <v>18</v>
      </c>
      <c r="D79" s="23" t="s">
        <v>118</v>
      </c>
      <c r="E79" s="13">
        <v>14.5519</v>
      </c>
      <c r="F79" s="13">
        <v>0</v>
      </c>
      <c r="G79" s="13">
        <v>14.5519</v>
      </c>
    </row>
    <row r="80" spans="1:7" hidden="1" outlineLevel="1" x14ac:dyDescent="0.2">
      <c r="A80" s="12" t="s">
        <v>117</v>
      </c>
      <c r="B80" s="23" t="s">
        <v>70</v>
      </c>
      <c r="C80" s="23" t="s">
        <v>18</v>
      </c>
      <c r="D80" s="23" t="s">
        <v>118</v>
      </c>
      <c r="E80" s="22">
        <v>5996.0616100000007</v>
      </c>
      <c r="F80" s="22">
        <v>0</v>
      </c>
      <c r="G80" s="22">
        <v>5996.0616100000007</v>
      </c>
    </row>
    <row r="81" spans="1:7" collapsed="1" x14ac:dyDescent="0.2">
      <c r="A81" s="8" t="s">
        <v>119</v>
      </c>
      <c r="B81" s="9" t="s">
        <v>21</v>
      </c>
      <c r="C81" s="9" t="s">
        <v>10</v>
      </c>
      <c r="D81" s="9" t="s">
        <v>120</v>
      </c>
      <c r="E81" s="10">
        <v>5791.8428800000002</v>
      </c>
      <c r="F81" s="10">
        <v>0</v>
      </c>
      <c r="G81" s="10">
        <v>5791.8428800000002</v>
      </c>
    </row>
    <row r="82" spans="1:7" x14ac:dyDescent="0.2">
      <c r="A82" s="8" t="s">
        <v>121</v>
      </c>
      <c r="B82" s="9" t="s">
        <v>21</v>
      </c>
      <c r="C82" s="9" t="s">
        <v>18</v>
      </c>
      <c r="D82" s="9" t="s">
        <v>122</v>
      </c>
      <c r="E82" s="10">
        <v>5395.7294299999994</v>
      </c>
      <c r="F82" s="10">
        <v>0</v>
      </c>
      <c r="G82" s="10">
        <v>5395.7294299999994</v>
      </c>
    </row>
    <row r="83" spans="1:7" x14ac:dyDescent="0.2">
      <c r="A83" s="8" t="s">
        <v>123</v>
      </c>
      <c r="B83" s="16" t="s">
        <v>99</v>
      </c>
      <c r="C83" s="16" t="s">
        <v>18</v>
      </c>
      <c r="D83" s="16" t="s">
        <v>124</v>
      </c>
      <c r="E83" s="17">
        <v>5355.0656600000002</v>
      </c>
      <c r="F83" s="17">
        <v>0</v>
      </c>
      <c r="G83" s="17">
        <v>5355.0656600000002</v>
      </c>
    </row>
    <row r="84" spans="1:7" ht="12" customHeight="1" x14ac:dyDescent="0.2">
      <c r="A84" s="18" t="s">
        <v>125</v>
      </c>
      <c r="B84" s="26" t="s">
        <v>126</v>
      </c>
      <c r="C84" s="27" t="s">
        <v>14</v>
      </c>
      <c r="D84" s="27" t="s">
        <v>127</v>
      </c>
      <c r="E84" s="21">
        <v>5243.3221299999996</v>
      </c>
      <c r="F84" s="21">
        <v>607.43057999999996</v>
      </c>
      <c r="G84" s="21">
        <v>4635.8915499999994</v>
      </c>
    </row>
    <row r="85" spans="1:7" x14ac:dyDescent="0.2">
      <c r="A85" s="8" t="s">
        <v>128</v>
      </c>
      <c r="B85" s="16" t="s">
        <v>92</v>
      </c>
      <c r="C85" s="16" t="s">
        <v>14</v>
      </c>
      <c r="D85" s="16" t="s">
        <v>129</v>
      </c>
      <c r="E85" s="21">
        <f>SUM(E86:E88)</f>
        <v>6729.4024399999998</v>
      </c>
      <c r="F85" s="21">
        <f t="shared" ref="F85:G85" si="11">SUM(F86:F88)</f>
        <v>464.53003000000001</v>
      </c>
      <c r="G85" s="21">
        <f t="shared" si="11"/>
        <v>6264.872409999999</v>
      </c>
    </row>
    <row r="86" spans="1:7" ht="13.5" hidden="1" customHeight="1" outlineLevel="1" x14ac:dyDescent="0.2">
      <c r="A86" s="12" t="s">
        <v>128</v>
      </c>
      <c r="B86" s="23" t="s">
        <v>92</v>
      </c>
      <c r="C86" s="23" t="s">
        <v>14</v>
      </c>
      <c r="D86" s="23" t="s">
        <v>129</v>
      </c>
      <c r="E86" s="21">
        <v>1290.6512399999999</v>
      </c>
      <c r="F86" s="21">
        <v>438.59534000000002</v>
      </c>
      <c r="G86" s="21">
        <v>852.05589999999995</v>
      </c>
    </row>
    <row r="87" spans="1:7" s="5" customFormat="1" hidden="1" outlineLevel="1" x14ac:dyDescent="0.2">
      <c r="A87" s="12" t="s">
        <v>128</v>
      </c>
      <c r="B87" s="23" t="s">
        <v>92</v>
      </c>
      <c r="C87" s="23" t="s">
        <v>14</v>
      </c>
      <c r="D87" s="23" t="s">
        <v>129</v>
      </c>
      <c r="E87" s="30">
        <v>299.00203999999997</v>
      </c>
      <c r="F87" s="30">
        <v>0</v>
      </c>
      <c r="G87" s="30">
        <v>299.00203999999997</v>
      </c>
    </row>
    <row r="88" spans="1:7" s="5" customFormat="1" hidden="1" outlineLevel="1" x14ac:dyDescent="0.2">
      <c r="A88" s="12" t="s">
        <v>128</v>
      </c>
      <c r="B88" s="23" t="s">
        <v>92</v>
      </c>
      <c r="C88" s="23" t="s">
        <v>14</v>
      </c>
      <c r="D88" s="23" t="s">
        <v>129</v>
      </c>
      <c r="E88" s="22">
        <v>5139.7491600000003</v>
      </c>
      <c r="F88" s="22">
        <v>25.93469</v>
      </c>
      <c r="G88" s="22">
        <v>5113.8144699999993</v>
      </c>
    </row>
    <row r="89" spans="1:7" collapsed="1" x14ac:dyDescent="0.2">
      <c r="A89" s="8" t="s">
        <v>130</v>
      </c>
      <c r="B89" s="9" t="s">
        <v>23</v>
      </c>
      <c r="C89" s="9" t="s">
        <v>14</v>
      </c>
      <c r="D89" s="9" t="s">
        <v>131</v>
      </c>
      <c r="E89" s="17">
        <f>SUM(E90:E92)</f>
        <v>5124.1945699999997</v>
      </c>
      <c r="F89" s="17">
        <f t="shared" ref="F89:G89" si="12">SUM(F90:F92)</f>
        <v>1591.90497</v>
      </c>
      <c r="G89" s="17">
        <f t="shared" si="12"/>
        <v>3532.2895999999996</v>
      </c>
    </row>
    <row r="90" spans="1:7" s="5" customFormat="1" hidden="1" outlineLevel="1" x14ac:dyDescent="0.2">
      <c r="A90" s="12" t="s">
        <v>130</v>
      </c>
      <c r="B90" s="14" t="s">
        <v>23</v>
      </c>
      <c r="C90" s="14" t="s">
        <v>14</v>
      </c>
      <c r="D90" s="14" t="s">
        <v>131</v>
      </c>
      <c r="E90" s="30">
        <v>63.142319999999998</v>
      </c>
      <c r="F90" s="30">
        <v>25.949270000000002</v>
      </c>
      <c r="G90" s="30">
        <v>37.193049999999999</v>
      </c>
    </row>
    <row r="91" spans="1:7" s="5" customFormat="1" hidden="1" outlineLevel="1" x14ac:dyDescent="0.2">
      <c r="A91" s="12" t="s">
        <v>130</v>
      </c>
      <c r="B91" s="14" t="s">
        <v>23</v>
      </c>
      <c r="C91" s="14" t="s">
        <v>14</v>
      </c>
      <c r="D91" s="14" t="s">
        <v>131</v>
      </c>
      <c r="E91" s="30">
        <v>31.878229999999999</v>
      </c>
      <c r="F91" s="30">
        <v>31.878229999999999</v>
      </c>
      <c r="G91" s="30">
        <v>0</v>
      </c>
    </row>
    <row r="92" spans="1:7" s="5" customFormat="1" hidden="1" outlineLevel="1" x14ac:dyDescent="0.2">
      <c r="A92" s="12" t="s">
        <v>130</v>
      </c>
      <c r="B92" s="14" t="s">
        <v>23</v>
      </c>
      <c r="C92" s="14" t="s">
        <v>14</v>
      </c>
      <c r="D92" s="14" t="s">
        <v>131</v>
      </c>
      <c r="E92" s="15">
        <v>5029.1740199999995</v>
      </c>
      <c r="F92" s="15">
        <v>1534.0774699999999</v>
      </c>
      <c r="G92" s="15">
        <v>3495.0965499999998</v>
      </c>
    </row>
    <row r="93" spans="1:7" ht="15" collapsed="1" x14ac:dyDescent="0.25">
      <c r="A93" s="29" t="s">
        <v>135</v>
      </c>
      <c r="B93"/>
      <c r="C93"/>
      <c r="D93"/>
      <c r="E93" s="28"/>
      <c r="F93" s="28"/>
      <c r="G93" s="28"/>
    </row>
  </sheetData>
  <mergeCells count="1">
    <mergeCell ref="A1:G1"/>
  </mergeCells>
  <pageMargins left="0.74803149606299213" right="0.31496062992125984" top="0.23622047244094491" bottom="0.51181102362204722" header="0.51181102362204722" footer="0.51181102362204722"/>
  <pageSetup paperSize="9" scale="7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 Мечел</vt:lpstr>
      <vt:lpstr>'Итог Мечел'!Заголовки_для_печати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Стромова Татьяна Викторовна</dc:creator>
  <cp:lastModifiedBy>Стромова Татьяна Викторовна</cp:lastModifiedBy>
  <cp:lastPrinted>2016-10-25T08:05:35Z</cp:lastPrinted>
  <dcterms:created xsi:type="dcterms:W3CDTF">2016-10-19T04:55:51Z</dcterms:created>
  <dcterms:modified xsi:type="dcterms:W3CDTF">2016-10-25T08:07:55Z</dcterms:modified>
</cp:coreProperties>
</file>